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bwra\Desktop\ECE 4012\Project\"/>
    </mc:Choice>
  </mc:AlternateContent>
  <xr:revisionPtr revIDLastSave="0" documentId="13_ncr:1_{72321C28-7600-41BF-BE83-3A771C269DD7}" xr6:coauthVersionLast="45" xr6:coauthVersionMax="45" xr10:uidLastSave="{00000000-0000-0000-0000-000000000000}"/>
  <bookViews>
    <workbookView xWindow="-96" yWindow="-96" windowWidth="23232" windowHeight="12552" tabRatio="500" xr2:uid="{00000000-000D-0000-FFFF-FFFF00000000}"/>
  </bookViews>
  <sheets>
    <sheet name="BO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" i="1" l="1"/>
  <c r="J10" i="1"/>
  <c r="J4" i="1"/>
  <c r="H3" i="1"/>
  <c r="J18" i="1" l="1"/>
  <c r="J17" i="1"/>
  <c r="J11" i="1"/>
  <c r="J16" i="1" l="1"/>
  <c r="J15" i="1" l="1"/>
  <c r="J13" i="1"/>
  <c r="J14" i="1" l="1"/>
  <c r="J12" i="1"/>
  <c r="J9" i="1"/>
  <c r="J7" i="1"/>
  <c r="J6" i="1"/>
  <c r="J20" i="1" l="1"/>
</calcChain>
</file>

<file path=xl/sharedStrings.xml><?xml version="1.0" encoding="utf-8"?>
<sst xmlns="http://schemas.openxmlformats.org/spreadsheetml/2006/main" count="85" uniqueCount="72">
  <si>
    <t>Photo</t>
  </si>
  <si>
    <t>Item</t>
  </si>
  <si>
    <t>Manufacturer</t>
  </si>
  <si>
    <t>Manufacturer Part #</t>
  </si>
  <si>
    <t>Sparkfun</t>
  </si>
  <si>
    <t>PE42512</t>
  </si>
  <si>
    <t>Description</t>
  </si>
  <si>
    <t>U.FL-R-SMT(10)</t>
  </si>
  <si>
    <t>Hirose</t>
  </si>
  <si>
    <t>CONN U.FL RCPT STR 50 OHM SMD</t>
  </si>
  <si>
    <t>Connector</t>
  </si>
  <si>
    <t>Cinch Connectivity Solutions</t>
  </si>
  <si>
    <t>Cable</t>
  </si>
  <si>
    <t>Qty</t>
  </si>
  <si>
    <t>Total Cost</t>
  </si>
  <si>
    <t>Unit Cost</t>
  </si>
  <si>
    <t>PRT-13854</t>
  </si>
  <si>
    <t>Battery</t>
  </si>
  <si>
    <t>CAB-12016</t>
  </si>
  <si>
    <t>CBL USB A MALE TO MICRO B/MINI B</t>
  </si>
  <si>
    <t>DEV-09873</t>
  </si>
  <si>
    <t>BRIDGE USB 2.0 MODULE</t>
  </si>
  <si>
    <t>PH1RA-06-UA</t>
  </si>
  <si>
    <t>Adam Tech</t>
  </si>
  <si>
    <t>CONN HEADER R/A 6POS 2.54MM</t>
  </si>
  <si>
    <t>Header</t>
  </si>
  <si>
    <t>BATTERY LITHIUM 3.7V 850mAh</t>
  </si>
  <si>
    <t>142-0701-801</t>
  </si>
  <si>
    <t>Comments</t>
  </si>
  <si>
    <t>1 (+ 1 backup) for back-end board</t>
  </si>
  <si>
    <t>1 (+ 1 backup) for back-end board, 1 for field test unit (breadboard)</t>
  </si>
  <si>
    <t>Peregrine Semiconductor</t>
  </si>
  <si>
    <t>WRL-13231</t>
  </si>
  <si>
    <t>ESP8266 THING</t>
  </si>
  <si>
    <t>Global Connector Technology</t>
  </si>
  <si>
    <t>SP-140520-10-001</t>
  </si>
  <si>
    <t>2.4MM PITCH SOCKET, SINGLE ROW, STRAIGHT</t>
  </si>
  <si>
    <t>2 (+ 2 backup) for back-end board, 2 for field test unit</t>
  </si>
  <si>
    <t>CONN SMA JACK STR 50OHM EDGE MNT (0.068")</t>
  </si>
  <si>
    <t>Switch</t>
  </si>
  <si>
    <t>4 for each of the 3 panels (+4 more for dry run panel), 12 for back-end board</t>
  </si>
  <si>
    <t>1 (+ 4 backup) for back-end board</t>
  </si>
  <si>
    <t>415-0091-250</t>
  </si>
  <si>
    <t>CBL ASSY SMA-UMC PLUG 9.843"</t>
  </si>
  <si>
    <t>For VNA measurements on back-end board</t>
  </si>
  <si>
    <t>415-0085-100</t>
  </si>
  <si>
    <t>CBL ASSY UMCC PLUG-PLUG 3.937"</t>
  </si>
  <si>
    <t>Silicon Labs</t>
  </si>
  <si>
    <t>Practice</t>
  </si>
  <si>
    <t>EFM8BB31F32A-C-5QFN32</t>
  </si>
  <si>
    <t>IC MCU 8BIT 32QFN</t>
  </si>
  <si>
    <t>For practicing assembly of PE42512 (same footprint)</t>
  </si>
  <si>
    <t>WiFi Module</t>
  </si>
  <si>
    <t>FTDI Module</t>
  </si>
  <si>
    <t>CBL ASSY SMA PLUG RG316 DS 18"</t>
  </si>
  <si>
    <t>415-0033-018</t>
  </si>
  <si>
    <t>Components</t>
  </si>
  <si>
    <t>Printed Circuit Boards</t>
  </si>
  <si>
    <t>OSH Park</t>
  </si>
  <si>
    <t>-</t>
  </si>
  <si>
    <t>4-LAYER FR408 PCB FAB 3.80x2.45"</t>
  </si>
  <si>
    <t>PCB</t>
  </si>
  <si>
    <t>Type</t>
  </si>
  <si>
    <t>Rogers Corporation</t>
  </si>
  <si>
    <t>RO3006 12X9 HH/HH R3 0600+-003/DI</t>
  </si>
  <si>
    <t>Substrate</t>
  </si>
  <si>
    <t>3 (+9 backup) for front-end board. 6 orders of sample pairs.</t>
  </si>
  <si>
    <t>Date Ordered</t>
  </si>
  <si>
    <t>Date Received</t>
  </si>
  <si>
    <t>Back-end board (+2 backup)</t>
  </si>
  <si>
    <t>TOTAL COST</t>
  </si>
  <si>
    <t>UltraCMOS® SP12T RF SWITCH, 9 KHZ – 8 GHz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</si>
</sst>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  <numFmt numFmtId="165" formatCode="_(&quot;$&quot;* #,##0.0000_);_(&quot;$&quot;* \(#,##0.0000\);_(&quot;$&quot;* &quot;-&quot;??_);_(@_)"/>
    <numFmt numFmtId="166" formatCode="_(&quot;$&quot;* #,##0.00000_);_(&quot;$&quot;* \(#,##0.00000\);_(&quot;$&quot;* &quot;-&quot;??_);_(@_)"/>
    <numFmt numFmtId="167" formatCode="m/d;@"/>
  </numFmts>
  <fonts count="9" x14ac:knownFonts="1">
    <font>
      <sz val="11"/>
      <name val="Calibri"/>
    </font>
    <font>
      <sz val="11"/>
      <name val="Calibri"/>
    </font>
    <font>
      <b/>
      <sz val="11"/>
      <name val="Times New Roman"/>
      <family val="1"/>
    </font>
    <font>
      <sz val="11"/>
      <name val="Times New Roman"/>
      <family val="1"/>
    </font>
    <font>
      <u/>
      <sz val="11"/>
      <color theme="10"/>
      <name val="Calibri"/>
      <family val="2"/>
    </font>
    <font>
      <sz val="8"/>
      <name val="Calibri"/>
      <family val="2"/>
    </font>
    <font>
      <b/>
      <sz val="14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165" fontId="3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/>
    </xf>
    <xf numFmtId="44" fontId="3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64" fontId="8" fillId="2" borderId="7" xfId="1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44" fontId="2" fillId="0" borderId="1" xfId="0" applyNumberFormat="1" applyFont="1" applyFill="1" applyBorder="1" applyAlignment="1">
      <alignment horizontal="center" vertical="center"/>
    </xf>
    <xf numFmtId="167" fontId="8" fillId="4" borderId="1" xfId="0" applyNumberFormat="1" applyFont="1" applyFill="1" applyBorder="1" applyAlignment="1">
      <alignment horizontal="center" vertical="center"/>
    </xf>
    <xf numFmtId="44" fontId="2" fillId="2" borderId="2" xfId="1" applyNumberFormat="1" applyFont="1" applyFill="1" applyBorder="1" applyAlignment="1">
      <alignment horizontal="center" vertical="center"/>
    </xf>
    <xf numFmtId="44" fontId="2" fillId="2" borderId="3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Medium4"/>
  <colors>
    <mruColors>
      <color rgb="FFFFC1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124582</xdr:colOff>
      <xdr:row>6</xdr:row>
      <xdr:rowOff>126153</xdr:rowOff>
    </xdr:from>
    <xdr:to>
      <xdr:col>2</xdr:col>
      <xdr:colOff>643747</xdr:colOff>
      <xdr:row>6</xdr:row>
      <xdr:rowOff>647700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62BD21-D942-465D-B4DA-1FB117CB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126612" y="1314873"/>
          <a:ext cx="519165" cy="521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36296</xdr:colOff>
      <xdr:row>7</xdr:row>
      <xdr:rowOff>58266</xdr:rowOff>
    </xdr:from>
    <xdr:to>
      <xdr:col>2</xdr:col>
      <xdr:colOff>691193</xdr:colOff>
      <xdr:row>7</xdr:row>
      <xdr:rowOff>713163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0A23B0-0C45-4758-BD28-01C091ED3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040343" y="2008090"/>
          <a:ext cx="654897" cy="654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59267</xdr:colOff>
      <xdr:row>8</xdr:row>
      <xdr:rowOff>107950</xdr:rowOff>
    </xdr:from>
    <xdr:to>
      <xdr:col>2</xdr:col>
      <xdr:colOff>668867</xdr:colOff>
      <xdr:row>8</xdr:row>
      <xdr:rowOff>603250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E3D4680-0A71-4C09-8810-E2E31DE0D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063314" y="3581774"/>
          <a:ext cx="6096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9</xdr:row>
      <xdr:rowOff>76200</xdr:rowOff>
    </xdr:from>
    <xdr:to>
      <xdr:col>2</xdr:col>
      <xdr:colOff>673100</xdr:colOff>
      <xdr:row>9</xdr:row>
      <xdr:rowOff>685800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5F0D0FA-49DB-4E05-AA25-AC6DF53D7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061027" y="3553691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57997</xdr:colOff>
      <xdr:row>10</xdr:row>
      <xdr:rowOff>104140</xdr:rowOff>
    </xdr:from>
    <xdr:to>
      <xdr:col>2</xdr:col>
      <xdr:colOff>693420</xdr:colOff>
      <xdr:row>10</xdr:row>
      <xdr:rowOff>739563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A21F1B8-93A5-466C-A18D-F1B47D6FD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062044" y="4339964"/>
          <a:ext cx="635423" cy="63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30056</xdr:colOff>
      <xdr:row>11</xdr:row>
      <xdr:rowOff>65192</xdr:rowOff>
    </xdr:from>
    <xdr:to>
      <xdr:col>2</xdr:col>
      <xdr:colOff>693419</xdr:colOff>
      <xdr:row>11</xdr:row>
      <xdr:rowOff>728555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74D1E09-ED6C-4EC9-A01D-7F973789D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032086" y="5063912"/>
          <a:ext cx="663363" cy="663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40548</xdr:colOff>
      <xdr:row>12</xdr:row>
      <xdr:rowOff>71967</xdr:rowOff>
    </xdr:from>
    <xdr:to>
      <xdr:col>2</xdr:col>
      <xdr:colOff>708751</xdr:colOff>
      <xdr:row>12</xdr:row>
      <xdr:rowOff>740170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4B3261-D3B8-465B-A412-F5E98AF9F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1042578" y="5832687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27848</xdr:colOff>
      <xdr:row>13</xdr:row>
      <xdr:rowOff>12700</xdr:rowOff>
    </xdr:from>
    <xdr:to>
      <xdr:col>2</xdr:col>
      <xdr:colOff>696051</xdr:colOff>
      <xdr:row>13</xdr:row>
      <xdr:rowOff>680903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01E2842-784E-4D97-AB6F-2107BB105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1029878" y="6535420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65054</xdr:rowOff>
    </xdr:from>
    <xdr:to>
      <xdr:col>2</xdr:col>
      <xdr:colOff>692851</xdr:colOff>
      <xdr:row>5</xdr:row>
      <xdr:rowOff>700755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9F9C46-EB02-471F-A05A-A86053F56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1061197" y="490878"/>
          <a:ext cx="635701" cy="635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27848</xdr:colOff>
      <xdr:row>14</xdr:row>
      <xdr:rowOff>12700</xdr:rowOff>
    </xdr:from>
    <xdr:ext cx="668203" cy="668203"/>
    <xdr:pic>
      <xdr:nvPicPr>
        <xdr:cNvPr id="13" name="Picture 12">
          <a:extLst>
            <a:ext uri="{FF2B5EF4-FFF2-40B4-BE49-F238E27FC236}">
              <a16:creationId xmlns:a16="http://schemas.microsoft.com/office/drawing/2014/main" id="{4852E61E-1B69-4131-AF9E-BC3DE2A3B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1034777" y="7295243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27848</xdr:colOff>
      <xdr:row>15</xdr:row>
      <xdr:rowOff>12700</xdr:rowOff>
    </xdr:from>
    <xdr:ext cx="668203" cy="668203"/>
    <xdr:pic>
      <xdr:nvPicPr>
        <xdr:cNvPr id="14" name="Picture 13">
          <a:extLst>
            <a:ext uri="{FF2B5EF4-FFF2-40B4-BE49-F238E27FC236}">
              <a16:creationId xmlns:a16="http://schemas.microsoft.com/office/drawing/2014/main" id="{D1579CCB-7FF5-4CE1-8F84-7EEE2199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1031895" y="8820524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27848</xdr:colOff>
      <xdr:row>16</xdr:row>
      <xdr:rowOff>12700</xdr:rowOff>
    </xdr:from>
    <xdr:ext cx="668203" cy="668203"/>
    <xdr:pic>
      <xdr:nvPicPr>
        <xdr:cNvPr id="16" name="Picture 15">
          <a:extLst>
            <a:ext uri="{FF2B5EF4-FFF2-40B4-BE49-F238E27FC236}">
              <a16:creationId xmlns:a16="http://schemas.microsoft.com/office/drawing/2014/main" id="{6294FB93-FED8-49C2-A9D0-43DE73CF1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1031895" y="8820524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27848</xdr:colOff>
      <xdr:row>17</xdr:row>
      <xdr:rowOff>12700</xdr:rowOff>
    </xdr:from>
    <xdr:ext cx="668203" cy="668203"/>
    <xdr:pic>
      <xdr:nvPicPr>
        <xdr:cNvPr id="17" name="Picture 16">
          <a:extLst>
            <a:ext uri="{FF2B5EF4-FFF2-40B4-BE49-F238E27FC236}">
              <a16:creationId xmlns:a16="http://schemas.microsoft.com/office/drawing/2014/main" id="{72EE5CEF-CA18-4307-8C93-AEC23704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1031895" y="9582524"/>
          <a:ext cx="668203" cy="668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76201</xdr:colOff>
      <xdr:row>2</xdr:row>
      <xdr:rowOff>207818</xdr:rowOff>
    </xdr:from>
    <xdr:to>
      <xdr:col>2</xdr:col>
      <xdr:colOff>671947</xdr:colOff>
      <xdr:row>2</xdr:row>
      <xdr:rowOff>592231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AE8824-8C87-46A9-B04B-64D11774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728" y="1343891"/>
          <a:ext cx="595746" cy="384413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3</xdr:row>
      <xdr:rowOff>166255</xdr:rowOff>
    </xdr:from>
    <xdr:to>
      <xdr:col>2</xdr:col>
      <xdr:colOff>658091</xdr:colOff>
      <xdr:row>3</xdr:row>
      <xdr:rowOff>607716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85866E-71C2-4312-B0AD-EA446562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6800" y="2064328"/>
          <a:ext cx="588818" cy="441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7"/>
  <sheetViews>
    <sheetView showGridLines="0" tabSelected="1" zoomScale="55" zoomScaleNormal="55" workbookViewId="0">
      <pane ySplit="1" topLeftCell="A2" activePane="bottomLeft" state="frozen"/>
      <selection pane="bottomLeft" activeCell="O10" sqref="O10"/>
    </sheetView>
  </sheetViews>
  <sheetFormatPr defaultRowHeight="14.1" x14ac:dyDescent="0.55000000000000004"/>
  <cols>
    <col min="1" max="1" width="8.83984375" style="6"/>
    <col min="2" max="2" width="5" style="6" customWidth="1"/>
    <col min="3" max="3" width="10" style="6" customWidth="1"/>
    <col min="4" max="4" width="22.20703125" style="6" customWidth="1"/>
    <col min="5" max="5" width="24" style="6" customWidth="1"/>
    <col min="6" max="6" width="18.68359375" style="6" customWidth="1"/>
    <col min="7" max="7" width="18" style="5" customWidth="1"/>
    <col min="8" max="8" width="10" style="10" customWidth="1"/>
    <col min="9" max="9" width="12.47265625" style="6" customWidth="1"/>
    <col min="10" max="10" width="12.62890625" style="6" customWidth="1"/>
    <col min="11" max="11" width="26.47265625" style="6" customWidth="1"/>
    <col min="12" max="13" width="10.9453125" style="6" customWidth="1"/>
    <col min="14" max="16384" width="8.83984375" style="6"/>
  </cols>
  <sheetData>
    <row r="1" spans="1:17" s="5" customFormat="1" ht="64.2" customHeight="1" thickBot="1" x14ac:dyDescent="0.6">
      <c r="B1" s="14" t="s">
        <v>1</v>
      </c>
      <c r="C1" s="15" t="s">
        <v>0</v>
      </c>
      <c r="D1" s="15" t="s">
        <v>2</v>
      </c>
      <c r="E1" s="15" t="s">
        <v>3</v>
      </c>
      <c r="F1" s="15" t="s">
        <v>6</v>
      </c>
      <c r="G1" s="15" t="s">
        <v>62</v>
      </c>
      <c r="H1" s="16" t="s">
        <v>15</v>
      </c>
      <c r="I1" s="15" t="s">
        <v>13</v>
      </c>
      <c r="J1" s="15" t="s">
        <v>14</v>
      </c>
      <c r="K1" s="15" t="s">
        <v>28</v>
      </c>
      <c r="L1" s="15" t="s">
        <v>67</v>
      </c>
      <c r="M1" s="17" t="s">
        <v>68</v>
      </c>
    </row>
    <row r="2" spans="1:17" ht="25.2" customHeight="1" x14ac:dyDescent="0.55000000000000004">
      <c r="A2" s="5"/>
      <c r="B2" s="25" t="s">
        <v>57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7" ht="60" customHeight="1" x14ac:dyDescent="0.5">
      <c r="A3" s="5"/>
      <c r="B3" s="2">
        <v>1</v>
      </c>
      <c r="C3" s="13"/>
      <c r="D3" s="2" t="s">
        <v>58</v>
      </c>
      <c r="E3" s="7" t="s">
        <v>59</v>
      </c>
      <c r="F3" s="8" t="s">
        <v>60</v>
      </c>
      <c r="G3" s="2" t="s">
        <v>61</v>
      </c>
      <c r="H3" s="3">
        <f>J3/I3</f>
        <v>31.033333333333331</v>
      </c>
      <c r="I3" s="2">
        <v>3</v>
      </c>
      <c r="J3" s="3">
        <v>93.1</v>
      </c>
      <c r="K3" s="12" t="s">
        <v>69</v>
      </c>
      <c r="L3" s="19">
        <v>43896</v>
      </c>
      <c r="M3" s="19">
        <v>43924</v>
      </c>
    </row>
    <row r="4" spans="1:17" ht="60" customHeight="1" x14ac:dyDescent="0.55000000000000004">
      <c r="A4" s="5"/>
      <c r="B4" s="2">
        <v>2</v>
      </c>
      <c r="C4" s="13"/>
      <c r="D4" s="2" t="s">
        <v>63</v>
      </c>
      <c r="E4" s="7" t="s">
        <v>59</v>
      </c>
      <c r="F4" s="8" t="s">
        <v>64</v>
      </c>
      <c r="G4" s="2" t="s">
        <v>65</v>
      </c>
      <c r="H4" s="4">
        <v>0</v>
      </c>
      <c r="I4" s="2">
        <v>12</v>
      </c>
      <c r="J4" s="3">
        <f>H4*I4</f>
        <v>0</v>
      </c>
      <c r="K4" s="12" t="s">
        <v>66</v>
      </c>
      <c r="L4" s="19">
        <v>43895</v>
      </c>
      <c r="M4" s="19">
        <v>43901</v>
      </c>
      <c r="Q4"/>
    </row>
    <row r="5" spans="1:17" ht="25.2" customHeight="1" x14ac:dyDescent="0.55000000000000004">
      <c r="A5" s="5"/>
      <c r="B5" s="22" t="s">
        <v>56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4"/>
    </row>
    <row r="6" spans="1:17" ht="60" customHeight="1" x14ac:dyDescent="0.5">
      <c r="B6" s="2">
        <v>1</v>
      </c>
      <c r="C6" s="13"/>
      <c r="D6" s="2" t="s">
        <v>4</v>
      </c>
      <c r="E6" s="7" t="s">
        <v>32</v>
      </c>
      <c r="F6" s="8" t="s">
        <v>33</v>
      </c>
      <c r="G6" s="2" t="s">
        <v>52</v>
      </c>
      <c r="H6" s="4">
        <v>16.95</v>
      </c>
      <c r="I6" s="2">
        <v>3</v>
      </c>
      <c r="J6" s="3">
        <f>H6*I6</f>
        <v>50.849999999999994</v>
      </c>
      <c r="K6" s="12" t="s">
        <v>30</v>
      </c>
      <c r="L6" s="19">
        <v>43892</v>
      </c>
      <c r="M6" s="19">
        <v>43900</v>
      </c>
    </row>
    <row r="7" spans="1:17" ht="60" customHeight="1" x14ac:dyDescent="0.55000000000000004">
      <c r="B7" s="2">
        <v>2</v>
      </c>
      <c r="C7" s="2"/>
      <c r="D7" s="2" t="s">
        <v>31</v>
      </c>
      <c r="E7" s="8" t="s">
        <v>5</v>
      </c>
      <c r="F7" s="8" t="s">
        <v>71</v>
      </c>
      <c r="G7" s="2" t="s">
        <v>39</v>
      </c>
      <c r="H7" s="4">
        <v>29.41</v>
      </c>
      <c r="I7" s="2">
        <v>2</v>
      </c>
      <c r="J7" s="3">
        <f t="shared" ref="J7:J14" si="0">H7*I7</f>
        <v>58.82</v>
      </c>
      <c r="K7" s="12" t="s">
        <v>29</v>
      </c>
      <c r="L7" s="19">
        <v>43892</v>
      </c>
      <c r="M7" s="19">
        <v>43896</v>
      </c>
    </row>
    <row r="8" spans="1:17" ht="60" customHeight="1" x14ac:dyDescent="0.55000000000000004">
      <c r="B8" s="2">
        <v>3</v>
      </c>
      <c r="C8" s="2"/>
      <c r="D8" s="2" t="s">
        <v>11</v>
      </c>
      <c r="E8" s="8" t="s">
        <v>27</v>
      </c>
      <c r="F8" s="8" t="s">
        <v>38</v>
      </c>
      <c r="G8" s="2" t="s">
        <v>10</v>
      </c>
      <c r="H8" s="4">
        <v>3.73</v>
      </c>
      <c r="I8" s="2">
        <v>28</v>
      </c>
      <c r="J8" s="3">
        <f>25*3.2852+3*H8</f>
        <v>93.320000000000007</v>
      </c>
      <c r="K8" s="12" t="s">
        <v>40</v>
      </c>
      <c r="L8" s="19">
        <v>43892</v>
      </c>
      <c r="M8" s="19">
        <v>43900</v>
      </c>
    </row>
    <row r="9" spans="1:17" ht="60" customHeight="1" x14ac:dyDescent="0.55000000000000004">
      <c r="B9" s="2">
        <v>5</v>
      </c>
      <c r="C9" s="2"/>
      <c r="D9" s="2" t="s">
        <v>8</v>
      </c>
      <c r="E9" s="8" t="s">
        <v>7</v>
      </c>
      <c r="F9" s="8" t="s">
        <v>9</v>
      </c>
      <c r="G9" s="2" t="s">
        <v>10</v>
      </c>
      <c r="H9" s="4">
        <v>1.31</v>
      </c>
      <c r="I9" s="2">
        <v>3</v>
      </c>
      <c r="J9" s="3">
        <f t="shared" si="0"/>
        <v>3.93</v>
      </c>
      <c r="K9" s="12" t="s">
        <v>41</v>
      </c>
      <c r="L9" s="19">
        <v>43892</v>
      </c>
      <c r="M9" s="19">
        <v>43900</v>
      </c>
    </row>
    <row r="10" spans="1:17" ht="60" customHeight="1" x14ac:dyDescent="0.55000000000000004">
      <c r="B10" s="2">
        <v>6</v>
      </c>
      <c r="C10" s="2"/>
      <c r="D10" s="2" t="s">
        <v>11</v>
      </c>
      <c r="E10" s="8" t="s">
        <v>55</v>
      </c>
      <c r="F10" s="8" t="s">
        <v>54</v>
      </c>
      <c r="G10" s="2" t="s">
        <v>12</v>
      </c>
      <c r="H10" s="4">
        <v>15.85</v>
      </c>
      <c r="I10" s="2">
        <v>12</v>
      </c>
      <c r="J10" s="3">
        <f>10*14.719+2*H10</f>
        <v>178.89</v>
      </c>
      <c r="K10" s="12"/>
      <c r="L10" s="19">
        <v>43903</v>
      </c>
      <c r="M10" s="19">
        <v>43924</v>
      </c>
    </row>
    <row r="11" spans="1:17" ht="60" customHeight="1" x14ac:dyDescent="0.55000000000000004">
      <c r="B11" s="2">
        <v>7</v>
      </c>
      <c r="C11" s="2"/>
      <c r="D11" s="2" t="s">
        <v>11</v>
      </c>
      <c r="E11" s="8" t="s">
        <v>45</v>
      </c>
      <c r="F11" s="8" t="s">
        <v>46</v>
      </c>
      <c r="G11" s="2" t="s">
        <v>12</v>
      </c>
      <c r="H11" s="4">
        <v>3.44</v>
      </c>
      <c r="I11" s="2">
        <v>2</v>
      </c>
      <c r="J11" s="3">
        <f t="shared" si="0"/>
        <v>6.88</v>
      </c>
      <c r="K11" s="12" t="s">
        <v>29</v>
      </c>
      <c r="L11" s="19">
        <v>43892</v>
      </c>
      <c r="M11" s="19">
        <v>43900</v>
      </c>
    </row>
    <row r="12" spans="1:17" ht="60" customHeight="1" x14ac:dyDescent="0.55000000000000004">
      <c r="B12" s="2">
        <v>8</v>
      </c>
      <c r="C12" s="1"/>
      <c r="D12" s="2" t="s">
        <v>4</v>
      </c>
      <c r="E12" s="9" t="s">
        <v>18</v>
      </c>
      <c r="F12" s="9" t="s">
        <v>19</v>
      </c>
      <c r="G12" s="2" t="s">
        <v>12</v>
      </c>
      <c r="H12" s="4">
        <v>6.97</v>
      </c>
      <c r="I12" s="2">
        <v>1</v>
      </c>
      <c r="J12" s="3">
        <f t="shared" si="0"/>
        <v>6.97</v>
      </c>
      <c r="K12" s="12"/>
      <c r="L12" s="19">
        <v>43892</v>
      </c>
      <c r="M12" s="19">
        <v>43900</v>
      </c>
    </row>
    <row r="13" spans="1:17" ht="60" customHeight="1" x14ac:dyDescent="0.55000000000000004">
      <c r="B13" s="2">
        <v>9</v>
      </c>
      <c r="C13" s="1"/>
      <c r="D13" s="2" t="s">
        <v>4</v>
      </c>
      <c r="E13" s="8" t="s">
        <v>16</v>
      </c>
      <c r="F13" s="8" t="s">
        <v>26</v>
      </c>
      <c r="G13" s="2" t="s">
        <v>17</v>
      </c>
      <c r="H13" s="4">
        <v>9.9499999999999993</v>
      </c>
      <c r="I13" s="2">
        <v>1</v>
      </c>
      <c r="J13" s="3">
        <f t="shared" si="0"/>
        <v>9.9499999999999993</v>
      </c>
      <c r="K13" s="12"/>
      <c r="L13" s="19">
        <v>43892</v>
      </c>
      <c r="M13" s="19">
        <v>43900</v>
      </c>
    </row>
    <row r="14" spans="1:17" ht="60" customHeight="1" x14ac:dyDescent="0.55000000000000004">
      <c r="B14" s="2">
        <v>10</v>
      </c>
      <c r="C14" s="2"/>
      <c r="D14" s="2" t="s">
        <v>4</v>
      </c>
      <c r="E14" s="7" t="s">
        <v>20</v>
      </c>
      <c r="F14" s="8" t="s">
        <v>21</v>
      </c>
      <c r="G14" s="2" t="s">
        <v>53</v>
      </c>
      <c r="H14" s="4">
        <v>15.5</v>
      </c>
      <c r="I14" s="2">
        <v>1</v>
      </c>
      <c r="J14" s="3">
        <f t="shared" si="0"/>
        <v>15.5</v>
      </c>
      <c r="K14" s="12"/>
      <c r="L14" s="19">
        <v>43892</v>
      </c>
      <c r="M14" s="19">
        <v>43900</v>
      </c>
    </row>
    <row r="15" spans="1:17" ht="60" customHeight="1" x14ac:dyDescent="0.55000000000000004">
      <c r="B15" s="2">
        <v>11</v>
      </c>
      <c r="C15" s="2"/>
      <c r="D15" s="2" t="s">
        <v>23</v>
      </c>
      <c r="E15" s="7" t="s">
        <v>22</v>
      </c>
      <c r="F15" s="8" t="s">
        <v>24</v>
      </c>
      <c r="G15" s="2" t="s">
        <v>25</v>
      </c>
      <c r="H15" s="4">
        <v>0.19</v>
      </c>
      <c r="I15" s="2">
        <v>1</v>
      </c>
      <c r="J15" s="3">
        <f t="shared" ref="J15" si="1">H15*I15</f>
        <v>0.19</v>
      </c>
      <c r="K15" s="12"/>
      <c r="L15" s="19">
        <v>43892</v>
      </c>
      <c r="M15" s="19">
        <v>43900</v>
      </c>
    </row>
    <row r="16" spans="1:17" ht="60" customHeight="1" x14ac:dyDescent="0.55000000000000004">
      <c r="B16" s="2">
        <v>12</v>
      </c>
      <c r="C16" s="2"/>
      <c r="D16" s="2" t="s">
        <v>34</v>
      </c>
      <c r="E16" s="7" t="s">
        <v>35</v>
      </c>
      <c r="F16" s="8" t="s">
        <v>36</v>
      </c>
      <c r="G16" s="2" t="s">
        <v>25</v>
      </c>
      <c r="H16" s="4">
        <v>0.5</v>
      </c>
      <c r="I16" s="2">
        <v>6</v>
      </c>
      <c r="J16" s="3">
        <f t="shared" ref="J16" si="2">H16*I16</f>
        <v>3</v>
      </c>
      <c r="K16" s="12" t="s">
        <v>37</v>
      </c>
      <c r="L16" s="19">
        <v>43892</v>
      </c>
      <c r="M16" s="19">
        <v>43900</v>
      </c>
    </row>
    <row r="17" spans="2:13" ht="60" customHeight="1" x14ac:dyDescent="0.55000000000000004">
      <c r="B17" s="2">
        <v>13</v>
      </c>
      <c r="C17" s="2"/>
      <c r="D17" s="2" t="s">
        <v>11</v>
      </c>
      <c r="E17" s="7" t="s">
        <v>42</v>
      </c>
      <c r="F17" s="8" t="s">
        <v>43</v>
      </c>
      <c r="G17" s="2" t="s">
        <v>12</v>
      </c>
      <c r="H17" s="4">
        <v>13.13</v>
      </c>
      <c r="I17" s="2">
        <v>1</v>
      </c>
      <c r="J17" s="3">
        <f t="shared" ref="J17" si="3">H17*I17</f>
        <v>13.13</v>
      </c>
      <c r="K17" s="12" t="s">
        <v>44</v>
      </c>
      <c r="L17" s="19">
        <v>43892</v>
      </c>
      <c r="M17" s="19">
        <v>43900</v>
      </c>
    </row>
    <row r="18" spans="2:13" ht="60" customHeight="1" x14ac:dyDescent="0.55000000000000004">
      <c r="B18" s="2">
        <v>14</v>
      </c>
      <c r="C18" s="2"/>
      <c r="D18" s="2" t="s">
        <v>47</v>
      </c>
      <c r="E18" s="7" t="s">
        <v>49</v>
      </c>
      <c r="F18" s="8" t="s">
        <v>50</v>
      </c>
      <c r="G18" s="2" t="s">
        <v>48</v>
      </c>
      <c r="H18" s="4">
        <v>1.4</v>
      </c>
      <c r="I18" s="2">
        <v>3</v>
      </c>
      <c r="J18" s="3">
        <f t="shared" ref="J18" si="4">H18*I18</f>
        <v>4.1999999999999993</v>
      </c>
      <c r="K18" s="12" t="s">
        <v>51</v>
      </c>
      <c r="L18" s="19">
        <v>43892</v>
      </c>
      <c r="M18" s="19">
        <v>43900</v>
      </c>
    </row>
    <row r="19" spans="2:13" ht="60" customHeight="1" x14ac:dyDescent="0.55000000000000004"/>
    <row r="20" spans="2:13" ht="60" customHeight="1" x14ac:dyDescent="0.55000000000000004">
      <c r="H20" s="20" t="s">
        <v>70</v>
      </c>
      <c r="I20" s="21"/>
      <c r="J20" s="18">
        <f>SUM(J3:J18)</f>
        <v>538.73000000000013</v>
      </c>
      <c r="K20" s="11"/>
    </row>
    <row r="21" spans="2:13" ht="60" customHeight="1" x14ac:dyDescent="0.55000000000000004"/>
    <row r="22" spans="2:13" ht="60" customHeight="1" x14ac:dyDescent="0.55000000000000004"/>
    <row r="23" spans="2:13" ht="60" customHeight="1" x14ac:dyDescent="0.55000000000000004"/>
    <row r="24" spans="2:13" ht="60" customHeight="1" x14ac:dyDescent="0.55000000000000004"/>
    <row r="25" spans="2:13" ht="60" customHeight="1" x14ac:dyDescent="0.55000000000000004"/>
    <row r="26" spans="2:13" ht="60" customHeight="1" x14ac:dyDescent="0.55000000000000004"/>
    <row r="27" spans="2:13" ht="60" customHeight="1" x14ac:dyDescent="0.55000000000000004"/>
  </sheetData>
  <mergeCells count="3">
    <mergeCell ref="H20:I20"/>
    <mergeCell ref="B5:M5"/>
    <mergeCell ref="B2:M2"/>
  </mergeCells>
  <phoneticPr fontId="5" type="noConversion"/>
  <pageMargins left="0.7" right="0.7" top="0.75" bottom="0.75" header="0.3" footer="0.3"/>
  <pageSetup scale="47" orientation="portrait" r:id="rId1"/>
  <ignoredErrors>
    <ignoredError sqref="J10 J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Lucas Wray</cp:lastModifiedBy>
  <cp:lastPrinted>2020-03-14T00:51:00Z</cp:lastPrinted>
  <dcterms:created xsi:type="dcterms:W3CDTF">2019-09-11T02:14:11Z</dcterms:created>
  <dcterms:modified xsi:type="dcterms:W3CDTF">2020-04-15T22:08:32Z</dcterms:modified>
</cp:coreProperties>
</file>